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50BDC205-C497-4BA8-906C-EF74A9B96008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0-02-21" sheetId="1" r:id="rId1"/>
    <sheet name="FORMULÁŘ 8 - rekap poplatků" sheetId="2" r:id="rId2"/>
  </sheets>
  <definedNames>
    <definedName name="_xlnm._FilterDatabase" localSheetId="0" hidden="1">'PS 50-02-21'!$A$11:$H$437</definedName>
    <definedName name="_xlnm.Print_Area" localSheetId="1">'FORMULÁŘ 8 - rekap poplatků'!$A$1:$K$74</definedName>
    <definedName name="_xlnm.Print_Area" localSheetId="0">'PS 50-02-21'!$A$1:$H$56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7" i="1" l="1"/>
  <c r="A49" i="1" s="1"/>
  <c r="A48" i="1"/>
  <c r="H56" i="1"/>
  <c r="A51" i="1" l="1"/>
  <c r="A52" i="1"/>
  <c r="A53" i="1" s="1"/>
  <c r="A50" i="1"/>
  <c r="H24" i="1"/>
  <c r="H23" i="1"/>
  <c r="H22" i="1"/>
  <c r="H21" i="1"/>
  <c r="H20" i="1"/>
  <c r="H19" i="1"/>
  <c r="H18" i="1"/>
  <c r="H17" i="1"/>
  <c r="H16" i="1"/>
  <c r="H15" i="1"/>
  <c r="H14" i="1"/>
  <c r="H55" i="1"/>
  <c r="H54" i="1"/>
  <c r="A54" i="1" l="1"/>
  <c r="A55" i="1" s="1"/>
  <c r="H48" i="1" l="1"/>
  <c r="H47" i="1"/>
  <c r="H46" i="1"/>
  <c r="H45" i="1"/>
  <c r="H44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9" i="1"/>
  <c r="H50" i="1"/>
  <c r="H51" i="1"/>
  <c r="H52" i="1"/>
  <c r="H53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A17" i="1" l="1"/>
  <c r="A18" i="1" s="1"/>
  <c r="K4" i="2"/>
  <c r="C6" i="2"/>
  <c r="C5" i="2"/>
  <c r="C3" i="2"/>
  <c r="A19" i="1" l="1"/>
  <c r="A20" i="1" s="1"/>
  <c r="A21" i="1" s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2" i="1" l="1"/>
  <c r="A23" i="1" s="1"/>
  <c r="K74" i="2"/>
  <c r="G13" i="1" s="1"/>
  <c r="H13" i="1" s="1"/>
  <c r="A24" i="1" l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28" i="1"/>
  <c r="H27" i="1"/>
  <c r="H26" i="1"/>
  <c r="H25" i="1"/>
  <c r="D5" i="1"/>
  <c r="A25" i="1" l="1"/>
  <c r="A26" i="1" s="1"/>
  <c r="G1" i="1"/>
  <c r="A27" i="1" l="1"/>
  <c r="A28" i="1" s="1"/>
  <c r="A29" i="1" s="1"/>
  <c r="A30" i="1" s="1"/>
  <c r="A31" i="1" l="1"/>
  <c r="A32" i="1" s="1"/>
  <c r="A33" i="1" l="1"/>
  <c r="A34" i="1" s="1"/>
  <c r="A35" i="1" s="1"/>
  <c r="A36" i="1" s="1"/>
  <c r="A37" i="1" l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15" authorId="0" shapeId="0" xr:uid="{EC17355C-C361-4986-BDA8-E9ADEB4397A4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D54" authorId="0" shapeId="0" xr:uid="{D2E6E2F9-BC5D-4A9E-9446-B9F84820C097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<sst xmlns="http://schemas.openxmlformats.org/spreadsheetml/2006/main" count="558" uniqueCount="255">
  <si>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</si>
  <si>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</si>
  <si>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</si>
  <si>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</si>
  <si>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</si>
  <si>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</si>
  <si>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</si>
  <si>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</si>
  <si>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</si>
  <si>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</si>
  <si>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</si>
  <si>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</si>
  <si>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</si>
  <si>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</si>
  <si>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</si>
  <si>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</si>
  <si>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</si>
  <si>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</si>
  <si>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</si>
  <si>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</si>
  <si>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</si>
  <si>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</si>
  <si>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</si>
  <si>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</si>
  <si>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</si>
  <si>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</si>
  <si>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</si>
  <si>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</si>
  <si>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</si>
  <si>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</si>
  <si>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</si>
  <si>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</si>
  <si>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</si>
  <si>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</si>
  <si>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</si>
  <si>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</si>
  <si>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</si>
  <si>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</si>
  <si>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</si>
  <si>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</si>
  <si>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</si>
  <si>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</si>
  <si>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</si>
  <si>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</si>
  <si>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</si>
  <si>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</si>
  <si>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</si>
  <si>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</si>
  <si>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</si>
  <si>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</si>
  <si>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</si>
  <si>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</si>
  <si>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</si>
  <si>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</si>
  <si>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</si>
  <si>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</si>
  <si>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</si>
  <si>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</si>
  <si>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</si>
  <si>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</si>
  <si>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</si>
  <si>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</si>
  <si>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</si>
  <si>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</si>
  <si>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</si>
  <si>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</si>
  <si>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</si>
  <si>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</si>
  <si>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</si>
  <si>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</si>
  <si>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</si>
  <si>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</si>
  <si>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</si>
  <si>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</si>
  <si>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</si>
  <si>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</si>
  <si>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</si>
  <si>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</si>
  <si>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</si>
  <si>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</si>
  <si>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</si>
  <si>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</si>
  <si>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</si>
  <si>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</si>
  <si>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</si>
  <si>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</si>
  <si>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</si>
  <si>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</si>
  <si>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</si>
  <si>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</si>
  <si>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</si>
  <si>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</si>
  <si>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</si>
  <si>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</si>
  <si>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</si>
  <si>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</si>
  <si>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</si>
  <si>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</si>
  <si>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</si>
  <si>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</si>
  <si>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</si>
  <si>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</si>
  <si>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</si>
  <si>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</si>
  <si>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</si>
  <si>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</si>
  <si>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</si>
  <si>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</si>
  <si>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</si>
  <si>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</si>
  <si>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</si>
  <si>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</si>
  <si>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</si>
  <si>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</si>
  <si>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</si>
  <si>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</si>
  <si>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</si>
  <si>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</si>
  <si>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</si>
  <si>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</si>
  <si>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</si>
  <si>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</si>
  <si>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</si>
  <si>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</si>
  <si>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</si>
  <si>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</si>
  <si>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</si>
  <si>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</si>
  <si>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</si>
  <si>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</si>
  <si>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</si>
  <si>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</si>
  <si>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</si>
  <si>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</si>
  <si>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</si>
  <si>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</si>
  <si>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</si>
  <si>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</si>
  <si>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</si>
  <si>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</si>
  <si>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</si>
  <si>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</si>
  <si>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</si>
  <si>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</si>
  <si>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</si>
  <si>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</si>
  <si>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</si>
  <si>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</si>
  <si>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</si>
  <si>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</si>
  <si>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</si>
  <si>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</si>
  <si>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</si>
  <si>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</si>
  <si>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</si>
  <si>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</si>
  <si>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</si>
  <si>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</si>
  <si>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</si>
  <si>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</si>
  <si>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</si>
  <si>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</si>
  <si>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</si>
  <si>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50-02-21</t>
  </si>
  <si>
    <t>RDP Liberec, vybavení pracoviště</t>
  </si>
  <si>
    <t>Rekonstrukce ŽST Chrastava</t>
  </si>
  <si>
    <t>75L111</t>
  </si>
  <si>
    <t>OTSKP_2019</t>
  </si>
  <si>
    <t>ROZHLASOVÁ ÚSTŘEDNA DIGITÁLNÍ (IP) PROVEDENÍ</t>
  </si>
  <si>
    <t>KUS</t>
  </si>
  <si>
    <t>75L117</t>
  </si>
  <si>
    <t>ROZHLASOVÁ ÚSTŘEDNA, BLOK OVLÁDÁNÍ RU Z TELEFONNÍ SÍTĚ</t>
  </si>
  <si>
    <t>75L121</t>
  </si>
  <si>
    <t>PŘÍSLUŠENSTVÍ ÚSTŘEDNY - ZÁLOHOVANÝ ZDROJ ROZHLASU</t>
  </si>
  <si>
    <t>STOSMOL, s.r.o.</t>
  </si>
  <si>
    <t>75L143</t>
  </si>
  <si>
    <t>ROZHLASOVÝ OVLÁDACÍ PRVEK SOUPRAVA ZPĚTNÉHO DOTAZU</t>
  </si>
  <si>
    <t>75L213</t>
  </si>
  <si>
    <t>HLAVNÍ HODINY DVOULINKOVÉ S AKUMULÁTOREM</t>
  </si>
  <si>
    <t>75L21X</t>
  </si>
  <si>
    <t>HLAVNÍ HODINY - MONTÁŽ</t>
  </si>
  <si>
    <t>75L221</t>
  </si>
  <si>
    <t>PŘIJÍMAČ DCF</t>
  </si>
  <si>
    <t>75L231</t>
  </si>
  <si>
    <t>HODINY PODRUŽNÉ NEBO AUTONOMNÍ VNITŘNÍ RUČIČKOVÉ JEDNOSTRANNÉ DO 50 CM</t>
  </si>
  <si>
    <t>75L23X</t>
  </si>
  <si>
    <t>HODINY PODRUŽNÉ NEBO AUTONOMNÍ VNITŘNÍ - MONTÁŽ</t>
  </si>
  <si>
    <t>75L3B2</t>
  </si>
  <si>
    <t>MONITOR IS LCD PŘES 40" PRO PROVOZ 24/7</t>
  </si>
  <si>
    <t>75L3C2</t>
  </si>
  <si>
    <t>PŘEVODNÍK SPÍNAČ ROZHLASOVÉ ÚSTŘEDNY</t>
  </si>
  <si>
    <t>75L3D1</t>
  </si>
  <si>
    <t>HW PRO ŘÍZENÍ SYSTÉMU ŘÍDÍCÍ SERVER PRO ŘÍZENÍ INFORMAČNÍHO ZAŘÍZENÍ</t>
  </si>
  <si>
    <t>75L3E2</t>
  </si>
  <si>
    <t>SW PRO ŘÍZENÍ SYSTÉMU (TRAŤOVÉ NASAZENÍ) - SW CŘP(KLIENT + SERVER) PRO 6-15 STANIC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</si>
  <si>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</si>
  <si>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</si>
  <si>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</si>
  <si>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</si>
  <si>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75L3EG</t>
  </si>
  <si>
    <t>SW MODUL PRO DÁLKOVÉ OVLÁDÁNÍ RÚ PŘI NASAZENÍ VÍCE MODULŮ NA ŘÍZENÉ TRATI</t>
  </si>
  <si>
    <t>75L3H8</t>
  </si>
  <si>
    <t>SW PRO ŘÍZENÍ SYSTÉMU (OSTATNÍ SPOLEČNÉ POLOŽKY) - SW MODUL SW + HW, PŘIPOJENÍ NA GTN ZAPEZPEČOVACÍHO ZAŘÍZENÍ</t>
  </si>
  <si>
    <t>75L3I1</t>
  </si>
  <si>
    <t>ZAŠKOLENÍ OBSLUHY NA MÍSTĚ, INSTALACE, DOPRAVA DO 200 KM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</si>
  <si>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</si>
  <si>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</si>
  <si>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</si>
  <si>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</si>
  <si>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</si>
  <si>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</si>
  <si>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</si>
  <si>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</si>
  <si>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75L46X</t>
  </si>
  <si>
    <t>KLIENSTKÉ PRACOVIŠTĚ - MONTÁŽ</t>
  </si>
  <si>
    <t>75L471</t>
  </si>
  <si>
    <t>MONITOR LCD DO 27"</t>
  </si>
  <si>
    <t>75L493</t>
  </si>
  <si>
    <t>ZPROVOZNĚNÍ A NASTAVENÍ KAMEROVÉHO SYSTÉMU</t>
  </si>
  <si>
    <t>KOMPLET</t>
  </si>
  <si>
    <t>75M421</t>
  </si>
  <si>
    <t>TELEFONNÍ ZAPOJOVAČ DIGITÁLNÍ, DISPEČERSKÝ TERMINÁL VOIP S DOTYKOVOU OBRAZOVKOU</t>
  </si>
  <si>
    <t>75M42X</t>
  </si>
  <si>
    <t>TELEFONNÍ ZAPOJOVAČ DIGITÁLNÍ, DISPEČERSKÝ TERMINÁL VOIP - MONTÁŽ</t>
  </si>
  <si>
    <t>75M915</t>
  </si>
  <si>
    <t>DATOVÁ INFRASTRUKTURA LAN, SWITCH ETHERNET L2 - 48X10/100 + 2XUPLINK</t>
  </si>
  <si>
    <t>75M91X</t>
  </si>
  <si>
    <t>DATOVÁ INFRASTRUKTURA LAN, SWITCH ETHERNET L2 - MONTÁŽ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</si>
  <si>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</si>
  <si>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</si>
  <si>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</si>
  <si>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</si>
  <si>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75B581</t>
  </si>
  <si>
    <t>KLIMATIZACE TYPU SPLIT VENKOVNÍ A VNITŘNÍ JEDNOTKA - DODÁVKA</t>
  </si>
  <si>
    <t>75J921</t>
  </si>
  <si>
    <t>OPTICKÝ PATCHCORD SINGLEMODE DO 5 M</t>
  </si>
  <si>
    <t>75J92X</t>
  </si>
  <si>
    <t>OPTICKÝ PATCHCORD SINGLEMODE - MONTÁŽ</t>
  </si>
  <si>
    <t>75JA23</t>
  </si>
  <si>
    <t>ZÁSUVKA DATOVÁ RJ45 DO LIŠTOVÉHO ROZVODU</t>
  </si>
  <si>
    <t>75JA2X</t>
  </si>
  <si>
    <t>ZÁSUVKA DATOVÁ RJ45 - MONTÁŽ</t>
  </si>
  <si>
    <t>75JA53</t>
  </si>
  <si>
    <t>ROZVADĚČ STRUKT. KABELÁŽE, ORGANIZAR-DODÁVKA</t>
  </si>
  <si>
    <t>75JA5X</t>
  </si>
  <si>
    <t>ROZVADĚČ STRUKT. KABELÁŽE, MONTÁŽ ORGANIZARU, PATCHPANELU</t>
  </si>
  <si>
    <t>75JB43</t>
  </si>
  <si>
    <t>DATOVÝ ROZVADĚČ 19" 800X800 DO 47 U</t>
  </si>
  <si>
    <t>75JB4X</t>
  </si>
  <si>
    <t>DATOVÝ ROZVADĚČ 19" 800X800 - MONTÁŽ</t>
  </si>
  <si>
    <t>75JB4Y</t>
  </si>
  <si>
    <t>DATOVÝ ROZVADĚČ 19" 800X800 - DEMONTÁŽ</t>
  </si>
  <si>
    <t>75JA55</t>
  </si>
  <si>
    <t>ROZVADĚČ STRUKT. KABELÁŽE, PATCHPANEL, ZÁSUVKA RJ45, DODÁVKA, MONTÁŽ, UKONČ. KABELU</t>
  </si>
  <si>
    <t>Ostatní práce, kabeláže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</si>
</sst>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  <xf numFmtId="0" fontId="8" fillId="0" borderId="0">
      <alignment vertical="center"/>
    </xf>
  </cellStyleXfs>
  <cellXfs count="188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4" xfId="0" applyNumberFormat="1" applyFont="1" applyFill="1" applyBorder="1" applyAlignment="1" applyProtection="1">
      <alignment horizontal="center" vertical="center"/>
      <protection locked="0"/>
    </xf>
    <xf numFmtId="0" fontId="7" fillId="0" borderId="44" xfId="0" applyFont="1" applyFill="1" applyBorder="1" applyAlignment="1" applyProtection="1">
      <alignment horizontal="center" vertical="center"/>
      <protection locked="0"/>
    </xf>
    <xf numFmtId="0" fontId="9" fillId="0" borderId="45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164" fontId="7" fillId="0" borderId="45" xfId="0" applyNumberFormat="1" applyFont="1" applyFill="1" applyBorder="1" applyAlignment="1" applyProtection="1">
      <alignment horizontal="center" vertical="center"/>
      <protection locked="0"/>
    </xf>
    <xf numFmtId="4" fontId="10" fillId="0" borderId="45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6" xfId="3" applyNumberFormat="1" applyFont="1" applyFill="1" applyBorder="1" applyProtection="1"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43" xfId="0" applyFont="1" applyFill="1" applyBorder="1" applyAlignment="1" applyProtection="1">
      <alignment horizontal="center" vertical="center"/>
      <protection locked="0"/>
    </xf>
    <xf numFmtId="0" fontId="9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164" fontId="9" fillId="0" borderId="32" xfId="0" applyNumberFormat="1" applyFont="1" applyFill="1" applyBorder="1" applyAlignment="1" applyProtection="1">
      <alignment horizontal="center" vertical="center"/>
      <protection locked="0"/>
    </xf>
    <xf numFmtId="4" fontId="10" fillId="0" borderId="32" xfId="1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164" fontId="9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0" fontId="9" fillId="0" borderId="13" xfId="8" applyFont="1" applyBorder="1" applyAlignment="1" applyProtection="1">
      <alignment horizontal="left" vertical="center" wrapText="1"/>
      <protection locked="0"/>
    </xf>
    <xf numFmtId="4" fontId="10" fillId="0" borderId="13" xfId="8" applyNumberFormat="1" applyFont="1" applyBorder="1" applyAlignment="1" applyProtection="1">
      <alignment horizontal="right" vertical="center"/>
      <protection locked="0"/>
    </xf>
    <xf numFmtId="49" fontId="7" fillId="0" borderId="15" xfId="0" applyNumberFormat="1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9" fillId="0" borderId="47" xfId="1" applyFont="1" applyBorder="1" applyAlignment="1" applyProtection="1">
      <alignment horizontal="left" vertical="center" wrapText="1"/>
      <protection locked="0"/>
    </xf>
    <xf numFmtId="0" fontId="7" fillId="0" borderId="47" xfId="0" applyFont="1" applyBorder="1" applyAlignment="1" applyProtection="1">
      <alignment horizontal="center" vertical="center"/>
      <protection locked="0"/>
    </xf>
    <xf numFmtId="164" fontId="7" fillId="0" borderId="47" xfId="0" applyNumberFormat="1" applyFont="1" applyBorder="1" applyAlignment="1" applyProtection="1">
      <alignment horizontal="center" vertical="center"/>
      <protection locked="0"/>
    </xf>
    <xf numFmtId="4" fontId="10" fillId="0" borderId="47" xfId="1" applyNumberFormat="1" applyFont="1" applyBorder="1" applyAlignment="1" applyProtection="1">
      <alignment horizontal="right" vertical="center"/>
      <protection locked="0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4" fontId="9" fillId="0" borderId="48" xfId="1" applyNumberFormat="1" applyFont="1" applyFill="1" applyBorder="1" applyAlignment="1" applyProtection="1">
      <alignment horizontal="right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0" fontId="21" fillId="4" borderId="52" xfId="0" applyFont="1" applyFill="1" applyBorder="1" applyAlignment="1" applyProtection="1">
      <alignment horizontal="center" vertical="center" wrapText="1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0" fontId="12" fillId="0" borderId="54" xfId="0" applyFont="1" applyFill="1" applyBorder="1" applyAlignment="1" applyProtection="1">
      <alignment horizontal="left" vertical="top"/>
      <protection hidden="1"/>
    </xf>
    <xf numFmtId="49" fontId="43" fillId="2" borderId="55" xfId="0" applyNumberFormat="1" applyFont="1" applyFill="1" applyBorder="1" applyAlignment="1" applyProtection="1">
      <alignment horizontal="right" vertical="center"/>
      <protection locked="0"/>
    </xf>
    <xf numFmtId="0" fontId="12" fillId="0" borderId="54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6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7" xfId="0" applyNumberFormat="1" applyFont="1" applyFill="1" applyBorder="1" applyAlignment="1" applyProtection="1">
      <alignment horizontal="center" vertical="center"/>
      <protection locked="0"/>
    </xf>
    <xf numFmtId="0" fontId="6" fillId="3" borderId="58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9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169" fontId="10" fillId="0" borderId="59" xfId="8" applyNumberFormat="1" applyFont="1" applyBorder="1" applyAlignment="1" applyProtection="1">
      <alignment horizontal="right" vertical="center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9" fillId="0" borderId="63" xfId="0" applyFont="1" applyFill="1" applyBorder="1" applyAlignment="1" applyProtection="1">
      <alignment horizontal="center" vertical="center"/>
      <protection locked="0"/>
    </xf>
    <xf numFmtId="0" fontId="9" fillId="0" borderId="64" xfId="8" applyFont="1" applyBorder="1" applyAlignment="1" applyProtection="1">
      <alignment horizontal="left" vertical="center" wrapText="1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164" fontId="7" fillId="0" borderId="64" xfId="0" applyNumberFormat="1" applyFont="1" applyBorder="1" applyAlignment="1" applyProtection="1">
      <alignment horizontal="center" vertical="center"/>
      <protection locked="0"/>
    </xf>
    <xf numFmtId="4" fontId="10" fillId="0" borderId="64" xfId="8" applyNumberFormat="1" applyFont="1" applyBorder="1" applyAlignment="1" applyProtection="1">
      <alignment horizontal="right" vertical="center"/>
      <protection locked="0"/>
    </xf>
    <xf numFmtId="169" fontId="10" fillId="0" borderId="46" xfId="8" applyNumberFormat="1" applyFont="1" applyBorder="1" applyAlignment="1" applyProtection="1">
      <alignment horizontal="right" vertical="center"/>
      <protection locked="0"/>
    </xf>
  </cellXfs>
  <cellStyles count="9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 3 2" xfId="8" xr:uid="{FC8352C8-68FC-41F4-AB64-F0E240787252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8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48"/>
  <sheetViews>
    <sheetView showZeros="0" tabSelected="1" view="pageBreakPreview" zoomScaleNormal="85" zoomScaleSheetLayoutView="10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55" t="s">
        <v>5</v>
      </c>
      <c r="B1" s="156"/>
      <c r="C1" s="156"/>
      <c r="D1" s="156"/>
      <c r="E1" s="157" t="s">
        <v>150</v>
      </c>
      <c r="F1" s="158"/>
      <c r="G1" s="159">
        <f>SUM(H12:H10010)</f>
        <v>0</v>
      </c>
      <c r="H1" s="160"/>
    </row>
    <row r="2" spans="1:8" ht="37.5" customHeight="1" thickBot="1" x14ac:dyDescent="0.3">
      <c r="A2" s="161" t="s">
        <v>6</v>
      </c>
      <c r="B2" s="132" t="s">
        <v>165</v>
      </c>
      <c r="C2" s="132"/>
      <c r="D2" s="132"/>
      <c r="E2" s="141"/>
      <c r="F2" s="142"/>
      <c r="G2" s="143"/>
      <c r="H2" s="162"/>
    </row>
    <row r="3" spans="1:8" ht="30.75" customHeight="1" thickTop="1" x14ac:dyDescent="0.25">
      <c r="A3" s="163" t="s">
        <v>7</v>
      </c>
      <c r="B3" s="129"/>
      <c r="C3" s="133" t="s">
        <v>164</v>
      </c>
      <c r="D3" s="133"/>
      <c r="E3" s="136" t="s">
        <v>163</v>
      </c>
      <c r="F3" s="137"/>
      <c r="G3" s="137"/>
      <c r="H3" s="164"/>
    </row>
    <row r="4" spans="1:8" ht="18" customHeight="1" x14ac:dyDescent="0.25">
      <c r="A4" s="165" t="s">
        <v>8</v>
      </c>
      <c r="B4" s="115"/>
      <c r="C4" s="98" t="s">
        <v>149</v>
      </c>
      <c r="D4" s="4"/>
      <c r="E4" s="134" t="s">
        <v>1</v>
      </c>
      <c r="F4" s="135"/>
      <c r="G4" s="140"/>
      <c r="H4" s="166"/>
    </row>
    <row r="5" spans="1:8" ht="18" customHeight="1" x14ac:dyDescent="0.25">
      <c r="A5" s="165" t="s">
        <v>9</v>
      </c>
      <c r="B5" s="115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24" t="s">
        <v>2</v>
      </c>
      <c r="F5" s="125"/>
      <c r="G5" s="138"/>
      <c r="H5" s="167"/>
    </row>
    <row r="6" spans="1:8" ht="18" customHeight="1" x14ac:dyDescent="0.25">
      <c r="A6" s="168" t="s">
        <v>11</v>
      </c>
      <c r="B6" s="126"/>
      <c r="C6" s="122" t="s">
        <v>174</v>
      </c>
      <c r="D6" s="123"/>
      <c r="E6" s="124" t="s">
        <v>3</v>
      </c>
      <c r="F6" s="125"/>
      <c r="G6" s="139">
        <v>2019</v>
      </c>
      <c r="H6" s="167"/>
    </row>
    <row r="7" spans="1:8" ht="18" customHeight="1" thickBot="1" x14ac:dyDescent="0.3">
      <c r="A7" s="169"/>
      <c r="B7" s="127"/>
      <c r="C7" s="116" t="s">
        <v>162</v>
      </c>
      <c r="D7" s="117"/>
      <c r="E7" s="130" t="s">
        <v>4</v>
      </c>
      <c r="F7" s="131"/>
      <c r="G7" s="128">
        <v>43579</v>
      </c>
      <c r="H7" s="170"/>
    </row>
    <row r="8" spans="1:8" ht="15" customHeight="1" x14ac:dyDescent="0.25">
      <c r="A8" s="171" t="s">
        <v>12</v>
      </c>
      <c r="B8" s="118" t="s">
        <v>13</v>
      </c>
      <c r="C8" s="118" t="s">
        <v>19</v>
      </c>
      <c r="D8" s="120" t="s">
        <v>14</v>
      </c>
      <c r="E8" s="120" t="s">
        <v>0</v>
      </c>
      <c r="F8" s="120" t="s">
        <v>15</v>
      </c>
      <c r="G8" s="113" t="s">
        <v>18</v>
      </c>
      <c r="H8" s="172"/>
    </row>
    <row r="9" spans="1:8" x14ac:dyDescent="0.25">
      <c r="A9" s="173"/>
      <c r="B9" s="119"/>
      <c r="C9" s="119"/>
      <c r="D9" s="121"/>
      <c r="E9" s="121"/>
      <c r="F9" s="121"/>
      <c r="G9" s="114"/>
      <c r="H9" s="174"/>
    </row>
    <row r="10" spans="1:8" x14ac:dyDescent="0.25">
      <c r="A10" s="173"/>
      <c r="B10" s="119"/>
      <c r="C10" s="119"/>
      <c r="D10" s="121"/>
      <c r="E10" s="121"/>
      <c r="F10" s="121"/>
      <c r="G10" s="12" t="s">
        <v>16</v>
      </c>
      <c r="H10" s="175" t="s">
        <v>17</v>
      </c>
    </row>
    <row r="11" spans="1:8" x14ac:dyDescent="0.25">
      <c r="A11" s="176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5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77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78">
        <f t="shared" ref="H13" si="0">ROUND(G13*F13,2)</f>
        <v>0</v>
      </c>
    </row>
    <row r="14" spans="1:8" ht="15.75" thickTop="1" x14ac:dyDescent="0.25">
      <c r="A14" s="179">
        <f>1+MAX($A$13:A13)</f>
        <v>2</v>
      </c>
      <c r="B14" s="107" t="s">
        <v>232</v>
      </c>
      <c r="C14" s="108" t="s">
        <v>167</v>
      </c>
      <c r="D14" s="109" t="s">
        <v>233</v>
      </c>
      <c r="E14" s="110" t="s">
        <v>169</v>
      </c>
      <c r="F14" s="111">
        <v>1</v>
      </c>
      <c r="G14" s="112"/>
      <c r="H14" s="180">
        <f>ROUND((ROUND(F14,3))*(ROUND(G14,2)),2)</f>
        <v>0</v>
      </c>
    </row>
    <row r="15" spans="1:8" x14ac:dyDescent="0.25">
      <c r="A15" s="179">
        <f>1+MAX($A$13:A14)</f>
        <v>3</v>
      </c>
      <c r="B15" s="99" t="s">
        <v>234</v>
      </c>
      <c r="C15" s="102" t="s">
        <v>167</v>
      </c>
      <c r="D15" s="105" t="s">
        <v>235</v>
      </c>
      <c r="E15" s="102" t="s">
        <v>169</v>
      </c>
      <c r="F15" s="103">
        <v>24</v>
      </c>
      <c r="G15" s="106"/>
      <c r="H15" s="180">
        <f t="shared" ref="H15:H24" si="1">ROUND((ROUND(F15,3))*(ROUND(G15,2)),2)</f>
        <v>0</v>
      </c>
    </row>
    <row r="16" spans="1:8" x14ac:dyDescent="0.25">
      <c r="A16" s="179">
        <f>1+MAX($A$13:A15)</f>
        <v>4</v>
      </c>
      <c r="B16" s="99" t="s">
        <v>236</v>
      </c>
      <c r="C16" s="102" t="s">
        <v>167</v>
      </c>
      <c r="D16" s="105" t="s">
        <v>237</v>
      </c>
      <c r="E16" s="102" t="s">
        <v>169</v>
      </c>
      <c r="F16" s="103">
        <v>24</v>
      </c>
      <c r="G16" s="106"/>
      <c r="H16" s="180">
        <f t="shared" si="1"/>
        <v>0</v>
      </c>
    </row>
    <row r="17" spans="1:8" x14ac:dyDescent="0.25">
      <c r="A17" s="179">
        <f>1+MAX($A$13:A16)</f>
        <v>5</v>
      </c>
      <c r="B17" s="99" t="s">
        <v>238</v>
      </c>
      <c r="C17" s="102" t="s">
        <v>167</v>
      </c>
      <c r="D17" s="105" t="s">
        <v>239</v>
      </c>
      <c r="E17" s="102" t="s">
        <v>169</v>
      </c>
      <c r="F17" s="103">
        <v>12</v>
      </c>
      <c r="G17" s="106"/>
      <c r="H17" s="180">
        <f t="shared" si="1"/>
        <v>0</v>
      </c>
    </row>
    <row r="18" spans="1:8" x14ac:dyDescent="0.25">
      <c r="A18" s="179">
        <f>1+MAX($A$13:A17)</f>
        <v>6</v>
      </c>
      <c r="B18" s="99" t="s">
        <v>240</v>
      </c>
      <c r="C18" s="102" t="s">
        <v>167</v>
      </c>
      <c r="D18" s="105" t="s">
        <v>241</v>
      </c>
      <c r="E18" s="102" t="s">
        <v>169</v>
      </c>
      <c r="F18" s="103">
        <v>6</v>
      </c>
      <c r="G18" s="106"/>
      <c r="H18" s="180">
        <f t="shared" si="1"/>
        <v>0</v>
      </c>
    </row>
    <row r="19" spans="1:8" x14ac:dyDescent="0.25">
      <c r="A19" s="179">
        <f>1+MAX($A$13:A18)</f>
        <v>7</v>
      </c>
      <c r="B19" s="99" t="s">
        <v>242</v>
      </c>
      <c r="C19" s="102" t="s">
        <v>167</v>
      </c>
      <c r="D19" s="105" t="s">
        <v>243</v>
      </c>
      <c r="E19" s="102" t="s">
        <v>169</v>
      </c>
      <c r="F19" s="103">
        <v>6</v>
      </c>
      <c r="G19" s="106"/>
      <c r="H19" s="180">
        <f t="shared" si="1"/>
        <v>0</v>
      </c>
    </row>
    <row r="20" spans="1:8" x14ac:dyDescent="0.25">
      <c r="A20" s="179">
        <f>1+MAX($A$13:A19)</f>
        <v>8</v>
      </c>
      <c r="B20" s="99" t="s">
        <v>244</v>
      </c>
      <c r="C20" s="102" t="s">
        <v>167</v>
      </c>
      <c r="D20" s="105" t="s">
        <v>245</v>
      </c>
      <c r="E20" s="102" t="s">
        <v>169</v>
      </c>
      <c r="F20" s="103">
        <v>6</v>
      </c>
      <c r="G20" s="106"/>
      <c r="H20" s="180">
        <f t="shared" si="1"/>
        <v>0</v>
      </c>
    </row>
    <row r="21" spans="1:8" x14ac:dyDescent="0.25">
      <c r="A21" s="179">
        <f>1+MAX($A$13:A20)</f>
        <v>9</v>
      </c>
      <c r="B21" s="99" t="s">
        <v>246</v>
      </c>
      <c r="C21" s="102" t="s">
        <v>167</v>
      </c>
      <c r="D21" s="105" t="s">
        <v>247</v>
      </c>
      <c r="E21" s="102" t="s">
        <v>169</v>
      </c>
      <c r="F21" s="103">
        <v>6</v>
      </c>
      <c r="G21" s="106"/>
      <c r="H21" s="180">
        <f t="shared" si="1"/>
        <v>0</v>
      </c>
    </row>
    <row r="22" spans="1:8" x14ac:dyDescent="0.25">
      <c r="A22" s="179">
        <f>1+MAX($A$13:A21)</f>
        <v>10</v>
      </c>
      <c r="B22" s="99" t="s">
        <v>248</v>
      </c>
      <c r="C22" s="102" t="s">
        <v>167</v>
      </c>
      <c r="D22" s="105" t="s">
        <v>249</v>
      </c>
      <c r="E22" s="102" t="s">
        <v>169</v>
      </c>
      <c r="F22" s="103">
        <v>6</v>
      </c>
      <c r="G22" s="106"/>
      <c r="H22" s="180">
        <f t="shared" si="1"/>
        <v>0</v>
      </c>
    </row>
    <row r="23" spans="1:8" x14ac:dyDescent="0.25">
      <c r="A23" s="179">
        <f>1+MAX($A$13:A22)</f>
        <v>11</v>
      </c>
      <c r="B23" s="99" t="s">
        <v>250</v>
      </c>
      <c r="C23" s="102" t="s">
        <v>167</v>
      </c>
      <c r="D23" s="105" t="s">
        <v>251</v>
      </c>
      <c r="E23" s="102" t="s">
        <v>169</v>
      </c>
      <c r="F23" s="103">
        <v>3</v>
      </c>
      <c r="G23" s="106"/>
      <c r="H23" s="180">
        <f t="shared" si="1"/>
        <v>0</v>
      </c>
    </row>
    <row r="24" spans="1:8" ht="22.5" x14ac:dyDescent="0.25">
      <c r="A24" s="179">
        <f>1+MAX($A$13:A23)</f>
        <v>12</v>
      </c>
      <c r="B24" s="99" t="s">
        <v>252</v>
      </c>
      <c r="C24" s="102" t="s">
        <v>167</v>
      </c>
      <c r="D24" s="105" t="s">
        <v>253</v>
      </c>
      <c r="E24" s="102" t="s">
        <v>169</v>
      </c>
      <c r="F24" s="103">
        <v>6</v>
      </c>
      <c r="G24" s="106"/>
      <c r="H24" s="180">
        <f t="shared" si="1"/>
        <v>0</v>
      </c>
    </row>
    <row r="25" spans="1:8" x14ac:dyDescent="0.25">
      <c r="A25" s="179">
        <f>1+MAX($A$13:A24)</f>
        <v>13</v>
      </c>
      <c r="B25" s="89" t="s">
        <v>166</v>
      </c>
      <c r="C25" s="89" t="s">
        <v>167</v>
      </c>
      <c r="D25" s="90" t="s">
        <v>168</v>
      </c>
      <c r="E25" s="91" t="s">
        <v>169</v>
      </c>
      <c r="F25" s="92">
        <v>1</v>
      </c>
      <c r="G25" s="93"/>
      <c r="H25" s="180">
        <f t="shared" ref="H25:H90" si="2">ROUND(G25*F25,2)</f>
        <v>0</v>
      </c>
    </row>
    <row r="26" spans="1:8" x14ac:dyDescent="0.25">
      <c r="A26" s="179">
        <f>1+MAX($A$13:A25)</f>
        <v>14</v>
      </c>
      <c r="B26" s="94" t="s">
        <v>170</v>
      </c>
      <c r="C26" s="94" t="s">
        <v>167</v>
      </c>
      <c r="D26" s="88" t="s">
        <v>171</v>
      </c>
      <c r="E26" s="95" t="s">
        <v>169</v>
      </c>
      <c r="F26" s="96">
        <v>1</v>
      </c>
      <c r="G26" s="97"/>
      <c r="H26" s="180">
        <f t="shared" si="2"/>
        <v>0</v>
      </c>
    </row>
    <row r="27" spans="1:8" x14ac:dyDescent="0.25">
      <c r="A27" s="179">
        <f>1+MAX($A$13:A26)</f>
        <v>15</v>
      </c>
      <c r="B27" s="94" t="s">
        <v>172</v>
      </c>
      <c r="C27" s="94" t="s">
        <v>167</v>
      </c>
      <c r="D27" s="88" t="s">
        <v>173</v>
      </c>
      <c r="E27" s="95" t="s">
        <v>169</v>
      </c>
      <c r="F27" s="96">
        <v>1</v>
      </c>
      <c r="G27" s="97"/>
      <c r="H27" s="180">
        <f t="shared" si="2"/>
        <v>0</v>
      </c>
    </row>
    <row r="28" spans="1:8" x14ac:dyDescent="0.25">
      <c r="A28" s="179">
        <f>1+MAX($A$13:A27)</f>
        <v>16</v>
      </c>
      <c r="B28" s="94" t="s">
        <v>175</v>
      </c>
      <c r="C28" s="94" t="s">
        <v>167</v>
      </c>
      <c r="D28" s="88" t="s">
        <v>176</v>
      </c>
      <c r="E28" s="95" t="s">
        <v>169</v>
      </c>
      <c r="F28" s="96">
        <v>1</v>
      </c>
      <c r="G28" s="97"/>
      <c r="H28" s="180">
        <f t="shared" si="2"/>
        <v>0</v>
      </c>
    </row>
    <row r="29" spans="1:8" x14ac:dyDescent="0.25">
      <c r="A29" s="179">
        <f>1+MAX($A$13:A28)</f>
        <v>17</v>
      </c>
      <c r="B29" s="94" t="s">
        <v>177</v>
      </c>
      <c r="C29" s="94" t="s">
        <v>167</v>
      </c>
      <c r="D29" s="88" t="s">
        <v>178</v>
      </c>
      <c r="E29" s="95" t="s">
        <v>169</v>
      </c>
      <c r="F29" s="96">
        <v>1</v>
      </c>
      <c r="G29" s="97"/>
      <c r="H29" s="180">
        <f t="shared" si="2"/>
        <v>0</v>
      </c>
    </row>
    <row r="30" spans="1:8" x14ac:dyDescent="0.25">
      <c r="A30" s="179">
        <f>1+MAX($A$13:A29)</f>
        <v>18</v>
      </c>
      <c r="B30" s="94" t="s">
        <v>179</v>
      </c>
      <c r="C30" s="94" t="s">
        <v>167</v>
      </c>
      <c r="D30" s="88" t="s">
        <v>180</v>
      </c>
      <c r="E30" s="95" t="s">
        <v>169</v>
      </c>
      <c r="F30" s="96">
        <v>1</v>
      </c>
      <c r="G30" s="97"/>
      <c r="H30" s="180">
        <f t="shared" si="2"/>
        <v>0</v>
      </c>
    </row>
    <row r="31" spans="1:8" x14ac:dyDescent="0.25">
      <c r="A31" s="179">
        <f>1+MAX($A$13:A30)</f>
        <v>19</v>
      </c>
      <c r="B31" s="94" t="s">
        <v>181</v>
      </c>
      <c r="C31" s="94" t="s">
        <v>167</v>
      </c>
      <c r="D31" s="88" t="s">
        <v>182</v>
      </c>
      <c r="E31" s="95" t="s">
        <v>169</v>
      </c>
      <c r="F31" s="96">
        <v>1</v>
      </c>
      <c r="G31" s="97"/>
      <c r="H31" s="180">
        <f t="shared" si="2"/>
        <v>0</v>
      </c>
    </row>
    <row r="32" spans="1:8" ht="22.5" x14ac:dyDescent="0.25">
      <c r="A32" s="179">
        <f>1+MAX($A$13:A31)</f>
        <v>20</v>
      </c>
      <c r="B32" s="94" t="s">
        <v>183</v>
      </c>
      <c r="C32" s="94" t="s">
        <v>167</v>
      </c>
      <c r="D32" s="88" t="s">
        <v>184</v>
      </c>
      <c r="E32" s="95" t="s">
        <v>169</v>
      </c>
      <c r="F32" s="96">
        <v>3</v>
      </c>
      <c r="G32" s="97"/>
      <c r="H32" s="180">
        <f t="shared" si="2"/>
        <v>0</v>
      </c>
    </row>
    <row r="33" spans="1:8" x14ac:dyDescent="0.25">
      <c r="A33" s="179">
        <f>1+MAX($A$13:A32)</f>
        <v>21</v>
      </c>
      <c r="B33" s="94" t="s">
        <v>185</v>
      </c>
      <c r="C33" s="94" t="s">
        <v>167</v>
      </c>
      <c r="D33" s="88" t="s">
        <v>186</v>
      </c>
      <c r="E33" s="95" t="s">
        <v>169</v>
      </c>
      <c r="F33" s="96">
        <v>3</v>
      </c>
      <c r="G33" s="97"/>
      <c r="H33" s="180">
        <f t="shared" si="2"/>
        <v>0</v>
      </c>
    </row>
    <row r="34" spans="1:8" x14ac:dyDescent="0.25">
      <c r="A34" s="179">
        <f>1+MAX($A$13:A33)</f>
        <v>22</v>
      </c>
      <c r="B34" s="94" t="s">
        <v>187</v>
      </c>
      <c r="C34" s="94" t="s">
        <v>167</v>
      </c>
      <c r="D34" s="88" t="s">
        <v>188</v>
      </c>
      <c r="E34" s="95" t="s">
        <v>169</v>
      </c>
      <c r="F34" s="96">
        <v>2</v>
      </c>
      <c r="G34" s="97"/>
      <c r="H34" s="180">
        <f t="shared" si="2"/>
        <v>0</v>
      </c>
    </row>
    <row r="35" spans="1:8" x14ac:dyDescent="0.25">
      <c r="A35" s="179">
        <f>1+MAX($A$13:A34)</f>
        <v>23</v>
      </c>
      <c r="B35" s="94" t="s">
        <v>189</v>
      </c>
      <c r="C35" s="94" t="s">
        <v>167</v>
      </c>
      <c r="D35" s="88" t="s">
        <v>190</v>
      </c>
      <c r="E35" s="95" t="s">
        <v>169</v>
      </c>
      <c r="F35" s="96">
        <v>1</v>
      </c>
      <c r="G35" s="97"/>
      <c r="H35" s="180">
        <f t="shared" si="2"/>
        <v>0</v>
      </c>
    </row>
    <row r="36" spans="1:8" x14ac:dyDescent="0.25">
      <c r="A36" s="179">
        <f>1+MAX($A$13:A35)</f>
        <v>24</v>
      </c>
      <c r="B36" s="94" t="s">
        <v>191</v>
      </c>
      <c r="C36" s="94" t="s">
        <v>167</v>
      </c>
      <c r="D36" s="88" t="s">
        <v>192</v>
      </c>
      <c r="E36" s="95" t="s">
        <v>169</v>
      </c>
      <c r="F36" s="96">
        <v>1</v>
      </c>
      <c r="G36" s="97"/>
      <c r="H36" s="180">
        <f t="shared" si="2"/>
        <v>0</v>
      </c>
    </row>
    <row r="37" spans="1:8" ht="22.5" x14ac:dyDescent="0.25">
      <c r="A37" s="179">
        <f>1+MAX($A$13:A36)</f>
        <v>25</v>
      </c>
      <c r="B37" s="94" t="s">
        <v>193</v>
      </c>
      <c r="C37" s="94" t="s">
        <v>167</v>
      </c>
      <c r="D37" s="88" t="s">
        <v>194</v>
      </c>
      <c r="E37" s="95" t="s">
        <v>169</v>
      </c>
      <c r="F37" s="96">
        <v>1</v>
      </c>
      <c r="G37" s="97"/>
      <c r="H37" s="180">
        <f t="shared" si="2"/>
        <v>0</v>
      </c>
    </row>
    <row r="38" spans="1:8" ht="22.5" x14ac:dyDescent="0.25">
      <c r="A38" s="179">
        <f>1+MAX($A$13:A37)</f>
        <v>26</v>
      </c>
      <c r="B38" s="94" t="s">
        <v>195</v>
      </c>
      <c r="C38" s="94" t="s">
        <v>167</v>
      </c>
      <c r="D38" s="88" t="s">
        <v>196</v>
      </c>
      <c r="E38" s="95" t="s">
        <v>169</v>
      </c>
      <c r="F38" s="96">
        <v>1</v>
      </c>
      <c r="G38" s="97"/>
      <c r="H38" s="180">
        <f t="shared" si="2"/>
        <v>0</v>
      </c>
    </row>
    <row r="39" spans="1:8" ht="22.5" x14ac:dyDescent="0.25">
      <c r="A39" s="179">
        <f>1+MAX($A$13:A38)</f>
        <v>27</v>
      </c>
      <c r="B39" s="94" t="s">
        <v>197</v>
      </c>
      <c r="C39" s="94" t="s">
        <v>167</v>
      </c>
      <c r="D39" s="88" t="s">
        <v>198</v>
      </c>
      <c r="E39" s="95" t="s">
        <v>169</v>
      </c>
      <c r="F39" s="96">
        <v>1</v>
      </c>
      <c r="G39" s="97"/>
      <c r="H39" s="180">
        <f t="shared" si="2"/>
        <v>0</v>
      </c>
    </row>
    <row r="40" spans="1:8" ht="22.5" x14ac:dyDescent="0.25">
      <c r="A40" s="179">
        <f>1+MAX($A$13:A39)</f>
        <v>28</v>
      </c>
      <c r="B40" s="94" t="s">
        <v>199</v>
      </c>
      <c r="C40" s="94" t="s">
        <v>167</v>
      </c>
      <c r="D40" s="88" t="s">
        <v>200</v>
      </c>
      <c r="E40" s="95" t="s">
        <v>169</v>
      </c>
      <c r="F40" s="96">
        <v>1</v>
      </c>
      <c r="G40" s="97"/>
      <c r="H40" s="180">
        <f t="shared" si="2"/>
        <v>0</v>
      </c>
    </row>
    <row r="41" spans="1:8" ht="22.5" x14ac:dyDescent="0.25">
      <c r="A41" s="179">
        <f>1+MAX($A$13:A40)</f>
        <v>29</v>
      </c>
      <c r="B41" s="94" t="s">
        <v>201</v>
      </c>
      <c r="C41" s="94" t="s">
        <v>167</v>
      </c>
      <c r="D41" s="88" t="s">
        <v>202</v>
      </c>
      <c r="E41" s="95" t="s">
        <v>169</v>
      </c>
      <c r="F41" s="96">
        <v>1</v>
      </c>
      <c r="G41" s="97"/>
      <c r="H41" s="180">
        <f t="shared" si="2"/>
        <v>0</v>
      </c>
    </row>
    <row r="42" spans="1:8" x14ac:dyDescent="0.25">
      <c r="A42" s="179">
        <f>1+MAX($A$13:A41)</f>
        <v>30</v>
      </c>
      <c r="B42" s="94" t="s">
        <v>203</v>
      </c>
      <c r="C42" s="94" t="s">
        <v>167</v>
      </c>
      <c r="D42" s="88" t="s">
        <v>204</v>
      </c>
      <c r="E42" s="95" t="s">
        <v>169</v>
      </c>
      <c r="F42" s="96">
        <v>1</v>
      </c>
      <c r="G42" s="97"/>
      <c r="H42" s="180">
        <f t="shared" si="2"/>
        <v>0</v>
      </c>
    </row>
    <row r="43" spans="1:8" ht="15" customHeight="1" x14ac:dyDescent="0.25">
      <c r="A43" s="179">
        <f>1+MAX($A$13:A42)</f>
        <v>31</v>
      </c>
      <c r="B43" s="94" t="s">
        <v>205</v>
      </c>
      <c r="C43" s="94" t="s">
        <v>167</v>
      </c>
      <c r="D43" s="88" t="s">
        <v>206</v>
      </c>
      <c r="E43" s="95" t="s">
        <v>169</v>
      </c>
      <c r="F43" s="96">
        <v>1</v>
      </c>
      <c r="G43" s="97"/>
      <c r="H43" s="180">
        <f t="shared" si="2"/>
        <v>0</v>
      </c>
    </row>
    <row r="44" spans="1:8" x14ac:dyDescent="0.25">
      <c r="A44" s="179">
        <f>1+MAX($A$13:A43)</f>
        <v>32</v>
      </c>
      <c r="B44" s="99" t="s">
        <v>207</v>
      </c>
      <c r="C44" s="100" t="s">
        <v>167</v>
      </c>
      <c r="D44" s="101" t="s">
        <v>208</v>
      </c>
      <c r="E44" s="102" t="s">
        <v>169</v>
      </c>
      <c r="F44" s="103">
        <v>1</v>
      </c>
      <c r="G44" s="104"/>
      <c r="H44" s="180">
        <f t="shared" si="2"/>
        <v>0</v>
      </c>
    </row>
    <row r="45" spans="1:8" x14ac:dyDescent="0.25">
      <c r="A45" s="179">
        <f>1+MAX($A$13:A44)</f>
        <v>33</v>
      </c>
      <c r="B45" s="99" t="s">
        <v>209</v>
      </c>
      <c r="C45" s="100" t="s">
        <v>167</v>
      </c>
      <c r="D45" s="101" t="s">
        <v>210</v>
      </c>
      <c r="E45" s="102" t="s">
        <v>169</v>
      </c>
      <c r="F45" s="103">
        <v>1</v>
      </c>
      <c r="G45" s="104"/>
      <c r="H45" s="180">
        <f t="shared" si="2"/>
        <v>0</v>
      </c>
    </row>
    <row r="46" spans="1:8" x14ac:dyDescent="0.25">
      <c r="A46" s="179">
        <f>1+MAX($A$13:A45)</f>
        <v>34</v>
      </c>
      <c r="B46" s="99" t="s">
        <v>211</v>
      </c>
      <c r="C46" s="100" t="s">
        <v>167</v>
      </c>
      <c r="D46" s="101" t="s">
        <v>212</v>
      </c>
      <c r="E46" s="102" t="s">
        <v>169</v>
      </c>
      <c r="F46" s="103">
        <v>1</v>
      </c>
      <c r="G46" s="104"/>
      <c r="H46" s="180">
        <f t="shared" si="2"/>
        <v>0</v>
      </c>
    </row>
    <row r="47" spans="1:8" x14ac:dyDescent="0.25">
      <c r="A47" s="179">
        <f>1+MAX($A$13:A46)</f>
        <v>35</v>
      </c>
      <c r="B47" s="99" t="s">
        <v>213</v>
      </c>
      <c r="C47" s="100" t="s">
        <v>167</v>
      </c>
      <c r="D47" s="101" t="s">
        <v>214</v>
      </c>
      <c r="E47" s="102" t="s">
        <v>169</v>
      </c>
      <c r="F47" s="103">
        <v>1</v>
      </c>
      <c r="G47" s="104"/>
      <c r="H47" s="180">
        <f t="shared" si="2"/>
        <v>0</v>
      </c>
    </row>
    <row r="48" spans="1:8" x14ac:dyDescent="0.25">
      <c r="A48" s="179">
        <f>1+MAX($A$13:A47)</f>
        <v>36</v>
      </c>
      <c r="B48" s="99" t="s">
        <v>215</v>
      </c>
      <c r="C48" s="100" t="s">
        <v>167</v>
      </c>
      <c r="D48" s="101" t="s">
        <v>216</v>
      </c>
      <c r="E48" s="102" t="s">
        <v>169</v>
      </c>
      <c r="F48" s="103">
        <v>1</v>
      </c>
      <c r="G48" s="104"/>
      <c r="H48" s="180">
        <f t="shared" si="2"/>
        <v>0</v>
      </c>
    </row>
    <row r="49" spans="1:8" x14ac:dyDescent="0.25">
      <c r="A49" s="179">
        <f>1+MAX($A$13:A48)</f>
        <v>37</v>
      </c>
      <c r="B49" s="94" t="s">
        <v>217</v>
      </c>
      <c r="C49" s="94" t="s">
        <v>167</v>
      </c>
      <c r="D49" s="88" t="s">
        <v>218</v>
      </c>
      <c r="E49" s="95" t="s">
        <v>219</v>
      </c>
      <c r="F49" s="96">
        <v>1</v>
      </c>
      <c r="G49" s="97"/>
      <c r="H49" s="180">
        <f t="shared" si="2"/>
        <v>0</v>
      </c>
    </row>
    <row r="50" spans="1:8" ht="22.5" x14ac:dyDescent="0.25">
      <c r="A50" s="179">
        <f>1+MAX($A$13:A49)</f>
        <v>38</v>
      </c>
      <c r="B50" s="94" t="s">
        <v>220</v>
      </c>
      <c r="C50" s="94" t="s">
        <v>167</v>
      </c>
      <c r="D50" s="88" t="s">
        <v>221</v>
      </c>
      <c r="E50" s="95" t="s">
        <v>169</v>
      </c>
      <c r="F50" s="96">
        <v>1</v>
      </c>
      <c r="G50" s="97"/>
      <c r="H50" s="180">
        <f t="shared" si="2"/>
        <v>0</v>
      </c>
    </row>
    <row r="51" spans="1:8" x14ac:dyDescent="0.25">
      <c r="A51" s="179">
        <f>1+MAX($A$13:A50)</f>
        <v>39</v>
      </c>
      <c r="B51" s="94" t="s">
        <v>222</v>
      </c>
      <c r="C51" s="94" t="s">
        <v>167</v>
      </c>
      <c r="D51" s="88" t="s">
        <v>223</v>
      </c>
      <c r="E51" s="95" t="s">
        <v>169</v>
      </c>
      <c r="F51" s="96">
        <v>1</v>
      </c>
      <c r="G51" s="97"/>
      <c r="H51" s="180">
        <f t="shared" si="2"/>
        <v>0</v>
      </c>
    </row>
    <row r="52" spans="1:8" x14ac:dyDescent="0.25">
      <c r="A52" s="179">
        <f>1+MAX($A$13:A51)</f>
        <v>40</v>
      </c>
      <c r="B52" s="94" t="s">
        <v>224</v>
      </c>
      <c r="C52" s="94" t="s">
        <v>167</v>
      </c>
      <c r="D52" s="88" t="s">
        <v>225</v>
      </c>
      <c r="E52" s="95" t="s">
        <v>169</v>
      </c>
      <c r="F52" s="96">
        <v>2</v>
      </c>
      <c r="G52" s="97"/>
      <c r="H52" s="180">
        <f t="shared" si="2"/>
        <v>0</v>
      </c>
    </row>
    <row r="53" spans="1:8" x14ac:dyDescent="0.25">
      <c r="A53" s="179">
        <f>1+MAX($A$13:A52)</f>
        <v>41</v>
      </c>
      <c r="B53" s="94" t="s">
        <v>226</v>
      </c>
      <c r="C53" s="94" t="s">
        <v>167</v>
      </c>
      <c r="D53" s="88" t="s">
        <v>227</v>
      </c>
      <c r="E53" s="95" t="s">
        <v>169</v>
      </c>
      <c r="F53" s="96">
        <v>2</v>
      </c>
      <c r="G53" s="97"/>
      <c r="H53" s="180">
        <f t="shared" si="2"/>
        <v>0</v>
      </c>
    </row>
    <row r="54" spans="1:8" ht="22.5" x14ac:dyDescent="0.25">
      <c r="A54" s="179">
        <f>1+MAX($A$13:A53)</f>
        <v>42</v>
      </c>
      <c r="B54" s="99" t="s">
        <v>228</v>
      </c>
      <c r="C54" s="102" t="s">
        <v>167</v>
      </c>
      <c r="D54" s="105" t="s">
        <v>229</v>
      </c>
      <c r="E54" s="102" t="s">
        <v>169</v>
      </c>
      <c r="F54" s="103">
        <v>3</v>
      </c>
      <c r="G54" s="106"/>
      <c r="H54" s="180">
        <f>ROUND((ROUND(F54,3))*(ROUND(G54,2)),2)</f>
        <v>0</v>
      </c>
    </row>
    <row r="55" spans="1:8" x14ac:dyDescent="0.25">
      <c r="A55" s="179">
        <f>1+MAX($A$13:A54)</f>
        <v>43</v>
      </c>
      <c r="B55" s="99" t="s">
        <v>230</v>
      </c>
      <c r="C55" s="102" t="s">
        <v>167</v>
      </c>
      <c r="D55" s="105" t="s">
        <v>231</v>
      </c>
      <c r="E55" s="102" t="s">
        <v>169</v>
      </c>
      <c r="F55" s="103">
        <v>3</v>
      </c>
      <c r="G55" s="106"/>
      <c r="H55" s="180">
        <f>ROUND((ROUND(F55,3))*(ROUND(G55,2)),2)</f>
        <v>0</v>
      </c>
    </row>
    <row r="56" spans="1:8" ht="15.75" thickBot="1" x14ac:dyDescent="0.3">
      <c r="A56" s="181"/>
      <c r="B56" s="182"/>
      <c r="C56" s="182"/>
      <c r="D56" s="183" t="s">
        <v>254</v>
      </c>
      <c r="E56" s="184" t="s">
        <v>219</v>
      </c>
      <c r="F56" s="185">
        <v>1</v>
      </c>
      <c r="G56" s="186"/>
      <c r="H56" s="187">
        <f t="shared" ref="H56" si="3">ROUND(G56*F56,2)</f>
        <v>0</v>
      </c>
    </row>
    <row r="57" spans="1:8" x14ac:dyDescent="0.25">
      <c r="A57" s="153"/>
      <c r="B57" s="89"/>
      <c r="C57" s="89"/>
      <c r="D57" s="90"/>
      <c r="E57" s="91"/>
      <c r="F57" s="92"/>
      <c r="G57" s="93"/>
      <c r="H57" s="154">
        <f t="shared" si="2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2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2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2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2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2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2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2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2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2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2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2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2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2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2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2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2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2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2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2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2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2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2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ref="H91:H154" si="4">ROUND(G91*F91,2)</f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4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4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4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4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4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4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4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4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4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4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4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4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4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4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4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4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4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4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4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4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4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4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4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4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4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4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4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4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4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4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4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4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4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4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4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4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4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4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4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4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4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4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4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4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4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4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4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4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4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4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4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4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4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4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4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4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4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4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4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4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4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4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4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ref="H155:H218" si="5">ROUND(G155*F155,2)</f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5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5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5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5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5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5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5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5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5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5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5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5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5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5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5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5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5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5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5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5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5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5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5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5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5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5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5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5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5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5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5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5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5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5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5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5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5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5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5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5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5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5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5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5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5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5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5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5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5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5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5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5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5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5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5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5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5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5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5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5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5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5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5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ref="H219:H282" si="6">ROUND(G219*F219,2)</f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6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6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6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6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6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6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6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6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6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6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6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6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6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6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6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6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6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6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6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6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6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6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6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6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6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6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6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6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6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6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6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6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6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6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6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6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6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6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6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6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6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6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6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6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6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6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6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6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6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6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6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6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6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6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6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6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6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6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6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6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6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6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6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ref="H283:H346" si="7">ROUND(G283*F283,2)</f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7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7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7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7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7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7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7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7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7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7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7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7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7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7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7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7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7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7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7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7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7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7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7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7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7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7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7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7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7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7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7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7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7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7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7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7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7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7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7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7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7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7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7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7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7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7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7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7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7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7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7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7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7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7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7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7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7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7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7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7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7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7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7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ref="H347:H410" si="8">ROUND(G347*F347,2)</f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8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8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8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8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8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8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8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8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8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8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8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8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8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8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8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8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8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8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8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8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8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8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8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8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8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8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8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8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8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8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8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8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8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8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8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8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8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8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8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8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8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8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8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8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8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8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8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8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8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8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8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8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8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8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8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8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8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8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8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8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8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8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8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ref="H411:H448" si="9">ROUND(G411*F411,2)</f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9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9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9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9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9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9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9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9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9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9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9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9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9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9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9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9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9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9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9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9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9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9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9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9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9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9"/>
        <v>0</v>
      </c>
    </row>
    <row r="438" spans="1:8" x14ac:dyDescent="0.25">
      <c r="B438" s="7"/>
      <c r="C438" s="7"/>
      <c r="D438" s="8"/>
      <c r="E438" s="9"/>
      <c r="F438" s="10"/>
      <c r="G438" s="1"/>
      <c r="H438" s="2">
        <f t="shared" si="9"/>
        <v>0</v>
      </c>
    </row>
    <row r="439" spans="1:8" x14ac:dyDescent="0.25">
      <c r="B439" s="7"/>
      <c r="C439" s="7"/>
      <c r="D439" s="8"/>
      <c r="E439" s="9"/>
      <c r="F439" s="10"/>
      <c r="G439" s="1"/>
      <c r="H439" s="2">
        <f t="shared" si="9"/>
        <v>0</v>
      </c>
    </row>
    <row r="440" spans="1:8" x14ac:dyDescent="0.25">
      <c r="B440" s="7"/>
      <c r="C440" s="7"/>
      <c r="D440" s="8"/>
      <c r="E440" s="9"/>
      <c r="F440" s="10"/>
      <c r="G440" s="1"/>
      <c r="H440" s="2">
        <f t="shared" si="9"/>
        <v>0</v>
      </c>
    </row>
    <row r="441" spans="1:8" x14ac:dyDescent="0.25">
      <c r="B441" s="7"/>
      <c r="C441" s="7"/>
      <c r="D441" s="8"/>
      <c r="E441" s="9"/>
      <c r="F441" s="10"/>
      <c r="G441" s="1"/>
      <c r="H441" s="2">
        <f t="shared" si="9"/>
        <v>0</v>
      </c>
    </row>
    <row r="442" spans="1:8" x14ac:dyDescent="0.25">
      <c r="B442" s="7"/>
      <c r="C442" s="7"/>
      <c r="D442" s="8"/>
      <c r="E442" s="9"/>
      <c r="F442" s="10"/>
      <c r="G442" s="1"/>
      <c r="H442" s="2">
        <f t="shared" si="9"/>
        <v>0</v>
      </c>
    </row>
    <row r="443" spans="1:8" x14ac:dyDescent="0.25">
      <c r="B443" s="7"/>
      <c r="C443" s="7"/>
      <c r="D443" s="8"/>
      <c r="E443" s="9"/>
      <c r="F443" s="10"/>
      <c r="G443" s="1"/>
      <c r="H443" s="2">
        <f t="shared" si="9"/>
        <v>0</v>
      </c>
    </row>
    <row r="444" spans="1:8" x14ac:dyDescent="0.25">
      <c r="B444" s="7"/>
      <c r="C444" s="7"/>
      <c r="D444" s="8"/>
      <c r="E444" s="9"/>
      <c r="F444" s="10"/>
      <c r="G444" s="1"/>
      <c r="H444" s="2">
        <f t="shared" si="9"/>
        <v>0</v>
      </c>
    </row>
    <row r="445" spans="1:8" x14ac:dyDescent="0.25">
      <c r="B445" s="7"/>
      <c r="C445" s="7"/>
      <c r="D445" s="8"/>
      <c r="E445" s="9"/>
      <c r="F445" s="10"/>
      <c r="G445" s="1"/>
      <c r="H445" s="2">
        <f t="shared" si="9"/>
        <v>0</v>
      </c>
    </row>
    <row r="446" spans="1:8" x14ac:dyDescent="0.25">
      <c r="B446" s="7"/>
      <c r="C446" s="7"/>
      <c r="D446" s="8"/>
      <c r="E446" s="9"/>
      <c r="F446" s="10"/>
      <c r="G446" s="1"/>
      <c r="H446" s="2">
        <f t="shared" si="9"/>
        <v>0</v>
      </c>
    </row>
    <row r="447" spans="1:8" x14ac:dyDescent="0.25">
      <c r="B447" s="7"/>
      <c r="C447" s="7"/>
      <c r="D447" s="8"/>
      <c r="E447" s="9"/>
      <c r="F447" s="10"/>
      <c r="G447" s="1"/>
      <c r="H447" s="2">
        <f t="shared" si="9"/>
        <v>0</v>
      </c>
    </row>
    <row r="448" spans="1:8" x14ac:dyDescent="0.25">
      <c r="B448" s="7"/>
      <c r="C448" s="7"/>
      <c r="D448" s="8"/>
      <c r="E448" s="9"/>
      <c r="F448" s="10"/>
      <c r="G448" s="1"/>
      <c r="H448" s="2">
        <f t="shared" si="9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79" priority="78">
      <formula>$C$4="Ostatní"</formula>
    </cfRule>
    <cfRule type="expression" dxfId="78" priority="79">
      <formula>$E$5="Ostatní"</formula>
    </cfRule>
    <cfRule type="expression" dxfId="77" priority="80">
      <formula>$E$6="Ostatní"</formula>
    </cfRule>
  </conditionalFormatting>
  <conditionalFormatting sqref="B44:B48 D44:G48">
    <cfRule type="expression" dxfId="76" priority="77">
      <formula>B44=""</formula>
    </cfRule>
  </conditionalFormatting>
  <conditionalFormatting sqref="B54">
    <cfRule type="expression" dxfId="75" priority="76">
      <formula>B54=""</formula>
    </cfRule>
  </conditionalFormatting>
  <conditionalFormatting sqref="C54">
    <cfRule type="expression" dxfId="74" priority="75">
      <formula>C54=""</formula>
    </cfRule>
  </conditionalFormatting>
  <conditionalFormatting sqref="D54">
    <cfRule type="expression" dxfId="73" priority="74">
      <formula>IF(D54="Název položky","Vyznačit",IF(D54="","Vyznačit",""))="Vyznačit"</formula>
    </cfRule>
  </conditionalFormatting>
  <conditionalFormatting sqref="E54">
    <cfRule type="expression" dxfId="72" priority="73">
      <formula>E54=""</formula>
    </cfRule>
  </conditionalFormatting>
  <conditionalFormatting sqref="F54">
    <cfRule type="expression" dxfId="71" priority="72">
      <formula>F54=""</formula>
    </cfRule>
  </conditionalFormatting>
  <conditionalFormatting sqref="G54">
    <cfRule type="expression" dxfId="70" priority="71">
      <formula>G54=""</formula>
    </cfRule>
  </conditionalFormatting>
  <conditionalFormatting sqref="B55">
    <cfRule type="expression" dxfId="69" priority="70">
      <formula>B55=""</formula>
    </cfRule>
  </conditionalFormatting>
  <conditionalFormatting sqref="C55">
    <cfRule type="expression" dxfId="68" priority="69">
      <formula>C55=""</formula>
    </cfRule>
  </conditionalFormatting>
  <conditionalFormatting sqref="D55">
    <cfRule type="expression" dxfId="67" priority="68">
      <formula>D55=""</formula>
    </cfRule>
  </conditionalFormatting>
  <conditionalFormatting sqref="E55">
    <cfRule type="expression" dxfId="66" priority="67">
      <formula>E55=""</formula>
    </cfRule>
  </conditionalFormatting>
  <conditionalFormatting sqref="F55">
    <cfRule type="expression" dxfId="65" priority="66">
      <formula>F55=""</formula>
    </cfRule>
  </conditionalFormatting>
  <conditionalFormatting sqref="G55">
    <cfRule type="expression" dxfId="64" priority="65">
      <formula>G55=""</formula>
    </cfRule>
  </conditionalFormatting>
  <conditionalFormatting sqref="B15">
    <cfRule type="expression" dxfId="63" priority="64">
      <formula>B15=""</formula>
    </cfRule>
  </conditionalFormatting>
  <conditionalFormatting sqref="C15">
    <cfRule type="expression" dxfId="62" priority="63">
      <formula>C15=""</formula>
    </cfRule>
  </conditionalFormatting>
  <conditionalFormatting sqref="D15">
    <cfRule type="expression" dxfId="61" priority="62">
      <formula>IF(D15="Název položky","Vyznačit",IF(D15="","Vyznačit",""))="Vyznačit"</formula>
    </cfRule>
  </conditionalFormatting>
  <conditionalFormatting sqref="E15">
    <cfRule type="expression" dxfId="60" priority="61">
      <formula>E15=""</formula>
    </cfRule>
  </conditionalFormatting>
  <conditionalFormatting sqref="F15">
    <cfRule type="expression" dxfId="59" priority="60">
      <formula>F15=""</formula>
    </cfRule>
  </conditionalFormatting>
  <conditionalFormatting sqref="G15">
    <cfRule type="expression" dxfId="58" priority="59">
      <formula>G15=""</formula>
    </cfRule>
  </conditionalFormatting>
  <conditionalFormatting sqref="B16">
    <cfRule type="expression" dxfId="57" priority="58">
      <formula>B16=""</formula>
    </cfRule>
  </conditionalFormatting>
  <conditionalFormatting sqref="C16">
    <cfRule type="expression" dxfId="56" priority="57">
      <formula>C16=""</formula>
    </cfRule>
  </conditionalFormatting>
  <conditionalFormatting sqref="D16">
    <cfRule type="expression" dxfId="55" priority="56">
      <formula>D16=""</formula>
    </cfRule>
  </conditionalFormatting>
  <conditionalFormatting sqref="E16">
    <cfRule type="expression" dxfId="54" priority="55">
      <formula>E16=""</formula>
    </cfRule>
  </conditionalFormatting>
  <conditionalFormatting sqref="F16">
    <cfRule type="expression" dxfId="53" priority="54">
      <formula>F16=""</formula>
    </cfRule>
  </conditionalFormatting>
  <conditionalFormatting sqref="G16">
    <cfRule type="expression" dxfId="52" priority="53">
      <formula>G16=""</formula>
    </cfRule>
  </conditionalFormatting>
  <conditionalFormatting sqref="B21">
    <cfRule type="expression" dxfId="51" priority="52">
      <formula>B21=""</formula>
    </cfRule>
  </conditionalFormatting>
  <conditionalFormatting sqref="C21">
    <cfRule type="expression" dxfId="50" priority="51">
      <formula>C21=""</formula>
    </cfRule>
  </conditionalFormatting>
  <conditionalFormatting sqref="D21">
    <cfRule type="expression" dxfId="49" priority="50">
      <formula>D21=""</formula>
    </cfRule>
  </conditionalFormatting>
  <conditionalFormatting sqref="E21">
    <cfRule type="expression" dxfId="48" priority="49">
      <formula>E21=""</formula>
    </cfRule>
  </conditionalFormatting>
  <conditionalFormatting sqref="F21">
    <cfRule type="expression" dxfId="47" priority="48">
      <formula>F21=""</formula>
    </cfRule>
  </conditionalFormatting>
  <conditionalFormatting sqref="G21">
    <cfRule type="expression" dxfId="46" priority="47">
      <formula>G21=""</formula>
    </cfRule>
  </conditionalFormatting>
  <conditionalFormatting sqref="B22">
    <cfRule type="expression" dxfId="45" priority="46">
      <formula>B22=""</formula>
    </cfRule>
  </conditionalFormatting>
  <conditionalFormatting sqref="C22">
    <cfRule type="expression" dxfId="44" priority="45">
      <formula>C22=""</formula>
    </cfRule>
  </conditionalFormatting>
  <conditionalFormatting sqref="D22">
    <cfRule type="expression" dxfId="43" priority="44">
      <formula>D22=""</formula>
    </cfRule>
  </conditionalFormatting>
  <conditionalFormatting sqref="E22">
    <cfRule type="expression" dxfId="42" priority="43">
      <formula>E22=""</formula>
    </cfRule>
  </conditionalFormatting>
  <conditionalFormatting sqref="F22">
    <cfRule type="expression" dxfId="41" priority="42">
      <formula>F22=""</formula>
    </cfRule>
  </conditionalFormatting>
  <conditionalFormatting sqref="G22">
    <cfRule type="expression" dxfId="40" priority="41">
      <formula>G22=""</formula>
    </cfRule>
  </conditionalFormatting>
  <conditionalFormatting sqref="B23">
    <cfRule type="expression" dxfId="39" priority="40">
      <formula>B23=""</formula>
    </cfRule>
  </conditionalFormatting>
  <conditionalFormatting sqref="C23">
    <cfRule type="expression" dxfId="38" priority="39">
      <formula>C23=""</formula>
    </cfRule>
  </conditionalFormatting>
  <conditionalFormatting sqref="D23">
    <cfRule type="expression" dxfId="37" priority="38">
      <formula>D23=""</formula>
    </cfRule>
  </conditionalFormatting>
  <conditionalFormatting sqref="E23">
    <cfRule type="expression" dxfId="36" priority="37">
      <formula>E23=""</formula>
    </cfRule>
  </conditionalFormatting>
  <conditionalFormatting sqref="F23">
    <cfRule type="expression" dxfId="35" priority="36">
      <formula>F23=""</formula>
    </cfRule>
  </conditionalFormatting>
  <conditionalFormatting sqref="G23">
    <cfRule type="expression" dxfId="34" priority="35">
      <formula>G23=""</formula>
    </cfRule>
  </conditionalFormatting>
  <conditionalFormatting sqref="B24">
    <cfRule type="expression" dxfId="33" priority="34">
      <formula>B24=""</formula>
    </cfRule>
  </conditionalFormatting>
  <conditionalFormatting sqref="C24">
    <cfRule type="expression" dxfId="32" priority="33">
      <formula>C24=""</formula>
    </cfRule>
  </conditionalFormatting>
  <conditionalFormatting sqref="D24">
    <cfRule type="expression" dxfId="31" priority="32">
      <formula>D24=""</formula>
    </cfRule>
  </conditionalFormatting>
  <conditionalFormatting sqref="E24">
    <cfRule type="expression" dxfId="30" priority="31">
      <formula>E24=""</formula>
    </cfRule>
  </conditionalFormatting>
  <conditionalFormatting sqref="F24">
    <cfRule type="expression" dxfId="29" priority="30">
      <formula>F24=""</formula>
    </cfRule>
  </conditionalFormatting>
  <conditionalFormatting sqref="G24">
    <cfRule type="expression" dxfId="28" priority="29">
      <formula>G24=""</formula>
    </cfRule>
  </conditionalFormatting>
  <conditionalFormatting sqref="C17">
    <cfRule type="expression" dxfId="27" priority="28">
      <formula>C17=""</formula>
    </cfRule>
  </conditionalFormatting>
  <conditionalFormatting sqref="D17">
    <cfRule type="expression" dxfId="26" priority="27">
      <formula>D17=""</formula>
    </cfRule>
  </conditionalFormatting>
  <conditionalFormatting sqref="E17">
    <cfRule type="expression" dxfId="25" priority="26">
      <formula>E17=""</formula>
    </cfRule>
  </conditionalFormatting>
  <conditionalFormatting sqref="F17">
    <cfRule type="expression" dxfId="24" priority="25">
      <formula>F17=""</formula>
    </cfRule>
  </conditionalFormatting>
  <conditionalFormatting sqref="G17">
    <cfRule type="expression" dxfId="23" priority="24">
      <formula>G17=""</formula>
    </cfRule>
  </conditionalFormatting>
  <conditionalFormatting sqref="B17">
    <cfRule type="expression" dxfId="22" priority="23">
      <formula>B17=""</formula>
    </cfRule>
  </conditionalFormatting>
  <conditionalFormatting sqref="D18">
    <cfRule type="expression" dxfId="21" priority="21">
      <formula>D18=""</formula>
    </cfRule>
  </conditionalFormatting>
  <conditionalFormatting sqref="E18">
    <cfRule type="expression" dxfId="20" priority="20">
      <formula>E18=""</formula>
    </cfRule>
  </conditionalFormatting>
  <conditionalFormatting sqref="F18">
    <cfRule type="expression" dxfId="19" priority="19">
      <formula>F18=""</formula>
    </cfRule>
  </conditionalFormatting>
  <conditionalFormatting sqref="C18">
    <cfRule type="expression" dxfId="18" priority="22">
      <formula>C18=""</formula>
    </cfRule>
  </conditionalFormatting>
  <conditionalFormatting sqref="G18">
    <cfRule type="expression" dxfId="17" priority="18">
      <formula>G18=""</formula>
    </cfRule>
  </conditionalFormatting>
  <conditionalFormatting sqref="B18">
    <cfRule type="expression" dxfId="16" priority="17">
      <formula>B18=""</formula>
    </cfRule>
  </conditionalFormatting>
  <conditionalFormatting sqref="B19">
    <cfRule type="expression" dxfId="15" priority="16">
      <formula>B19=""</formula>
    </cfRule>
  </conditionalFormatting>
  <conditionalFormatting sqref="C19">
    <cfRule type="expression" dxfId="14" priority="15">
      <formula>C19=""</formula>
    </cfRule>
  </conditionalFormatting>
  <conditionalFormatting sqref="D19">
    <cfRule type="expression" dxfId="13" priority="14">
      <formula>D19=""</formula>
    </cfRule>
  </conditionalFormatting>
  <conditionalFormatting sqref="E19">
    <cfRule type="expression" dxfId="12" priority="13">
      <formula>E19=""</formula>
    </cfRule>
  </conditionalFormatting>
  <conditionalFormatting sqref="F19">
    <cfRule type="expression" dxfId="11" priority="12">
      <formula>F19=""</formula>
    </cfRule>
  </conditionalFormatting>
  <conditionalFormatting sqref="G19">
    <cfRule type="expression" dxfId="10" priority="11">
      <formula>G19=""</formula>
    </cfRule>
  </conditionalFormatting>
  <conditionalFormatting sqref="B20">
    <cfRule type="expression" dxfId="9" priority="10">
      <formula>B20=""</formula>
    </cfRule>
  </conditionalFormatting>
  <conditionalFormatting sqref="C20">
    <cfRule type="expression" dxfId="8" priority="9">
      <formula>C20=""</formula>
    </cfRule>
  </conditionalFormatting>
  <conditionalFormatting sqref="D20">
    <cfRule type="expression" dxfId="7" priority="8">
      <formula>D20=""</formula>
    </cfRule>
  </conditionalFormatting>
  <conditionalFormatting sqref="E20">
    <cfRule type="expression" dxfId="6" priority="7">
      <formula>E20=""</formula>
    </cfRule>
  </conditionalFormatting>
  <conditionalFormatting sqref="F20">
    <cfRule type="expression" dxfId="5" priority="6">
      <formula>F20=""</formula>
    </cfRule>
  </conditionalFormatting>
  <conditionalFormatting sqref="G20">
    <cfRule type="expression" dxfId="4" priority="5">
      <formula>G20=""</formula>
    </cfRule>
  </conditionalFormatting>
  <conditionalFormatting sqref="D56">
    <cfRule type="expression" dxfId="3" priority="4">
      <formula>D56=""</formula>
    </cfRule>
  </conditionalFormatting>
  <conditionalFormatting sqref="E56">
    <cfRule type="expression" dxfId="2" priority="3">
      <formula>E56=""</formula>
    </cfRule>
  </conditionalFormatting>
  <conditionalFormatting sqref="F56">
    <cfRule type="expression" dxfId="1" priority="2">
      <formula>F56=""</formula>
    </cfRule>
  </conditionalFormatting>
  <conditionalFormatting sqref="G56">
    <cfRule type="expression" dxfId="0" priority="1">
      <formula>G56=""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horizontalDpi="4294967293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44" t="s">
        <v>21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2" x14ac:dyDescent="0.2">
      <c r="A3" s="21" t="s">
        <v>22</v>
      </c>
      <c r="B3" s="22"/>
      <c r="C3" s="82" t="str">
        <f>'PS 50-02-21'!B2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50-02-21'!G7</f>
        <v>43579</v>
      </c>
    </row>
    <row r="5" spans="1:12" x14ac:dyDescent="0.2">
      <c r="A5" s="21" t="s">
        <v>26</v>
      </c>
      <c r="B5" s="22"/>
      <c r="C5" s="22" t="str">
        <f>'PS 50-02-21'!C3:D3</f>
        <v>RDP Liberec, vybavení pracoviště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50-02-21'!E3</f>
        <v>PS 50-02-21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45" t="s">
        <v>31</v>
      </c>
      <c r="D7" s="145" t="s">
        <v>32</v>
      </c>
      <c r="E7" s="147" t="s">
        <v>33</v>
      </c>
      <c r="F7" s="149" t="s">
        <v>34</v>
      </c>
      <c r="G7" s="145" t="s">
        <v>35</v>
      </c>
      <c r="H7" s="147" t="s">
        <v>33</v>
      </c>
      <c r="I7" s="151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46"/>
      <c r="D8" s="146"/>
      <c r="E8" s="148"/>
      <c r="F8" s="146"/>
      <c r="G8" s="146"/>
      <c r="H8" s="150"/>
      <c r="I8" s="152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50-02-21</vt:lpstr>
      <vt:lpstr>FORMULÁŘ 8 - rekap poplatků</vt:lpstr>
      <vt:lpstr>'FORMULÁŘ 8 - rekap poplatků'!Oblast_tisku</vt:lpstr>
      <vt:lpstr>'PS 50-02-21'!Oblast_tisku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2019-07-30T08:06:42Z</cp:lastPrinted>
  <dcterms:created xsi:type="dcterms:W3CDTF">2017-07-24T12:19:51Z</dcterms:created>
  <dcterms:modified xsi:type="dcterms:W3CDTF">2019-07-30T08:13:26Z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